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ŘEDISKO  ELBA\Ceníky\Zdrojové data pro aktuální ceníky\"/>
    </mc:Choice>
  </mc:AlternateContent>
  <xr:revisionPtr revIDLastSave="0" documentId="8_{0A22A954-58E2-4A6D-8907-52818DB0D203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Elektroinstalační materiál" sheetId="2" r:id="rId1"/>
  </sheets>
  <definedNames>
    <definedName name="_xlnm.Print_Titles" localSheetId="0">'Elektroinstalační materiál'!$3:$4</definedName>
    <definedName name="Z_94BB1821_483B_11D9_9EA8_00E01891C411_.wvu.Cols" localSheetId="0" hidden="1">'Elektroinstalační materiál'!$F:$F,'Elektroinstalační materiál'!$I:$I</definedName>
    <definedName name="Z_94BB1821_483B_11D9_9EA8_00E01891C411_.wvu.PrintTitles" localSheetId="0" hidden="1">'Elektroinstalační materiál'!$3:$4</definedName>
  </definedNames>
  <calcPr calcId="191029"/>
  <customWorkbookViews>
    <customWorkbookView name="ELBA ČECHY a.s. - vlastní pohled" guid="{94BB1821-483B-11D9-9EA8-00E01891C411}" mergeInterval="0" personalView="1" maximized="1" windowWidth="796" windowHeight="438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2" l="1"/>
  <c r="G7" i="2"/>
  <c r="G72" i="2"/>
  <c r="J70" i="2"/>
  <c r="G70" i="2"/>
  <c r="J71" i="2"/>
  <c r="G71" i="2"/>
  <c r="J69" i="2"/>
  <c r="G69" i="2"/>
  <c r="J68" i="2"/>
  <c r="G68" i="2"/>
  <c r="J61" i="2"/>
  <c r="J62" i="2"/>
  <c r="J63" i="2"/>
  <c r="J64" i="2"/>
  <c r="J65" i="2"/>
  <c r="J60" i="2"/>
  <c r="G61" i="2"/>
  <c r="G62" i="2"/>
  <c r="G63" i="2"/>
  <c r="G64" i="2"/>
  <c r="G65" i="2"/>
  <c r="G60" i="2"/>
  <c r="J53" i="2"/>
  <c r="J54" i="2"/>
  <c r="J55" i="2"/>
  <c r="J56" i="2"/>
  <c r="J57" i="2"/>
  <c r="J52" i="2"/>
  <c r="G53" i="2"/>
  <c r="G54" i="2"/>
  <c r="G55" i="2"/>
  <c r="G56" i="2"/>
  <c r="G57" i="2"/>
  <c r="G52" i="2"/>
  <c r="J41" i="2"/>
  <c r="J42" i="2"/>
  <c r="J43" i="2"/>
  <c r="J44" i="2"/>
  <c r="J45" i="2"/>
  <c r="J46" i="2"/>
  <c r="J47" i="2"/>
  <c r="J48" i="2"/>
  <c r="J49" i="2"/>
  <c r="J40" i="2"/>
  <c r="G41" i="2"/>
  <c r="G42" i="2"/>
  <c r="G43" i="2"/>
  <c r="G44" i="2"/>
  <c r="G45" i="2"/>
  <c r="G46" i="2"/>
  <c r="G47" i="2"/>
  <c r="G48" i="2"/>
  <c r="G49" i="2"/>
  <c r="G40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J8" i="2"/>
  <c r="J9" i="2"/>
  <c r="J10" i="2"/>
  <c r="J11" i="2"/>
  <c r="J12" i="2"/>
  <c r="J7" i="2"/>
  <c r="G8" i="2"/>
  <c r="G9" i="2"/>
  <c r="G10" i="2"/>
  <c r="G11" i="2"/>
  <c r="G12" i="2"/>
</calcChain>
</file>

<file path=xl/sharedStrings.xml><?xml version="1.0" encoding="utf-8"?>
<sst xmlns="http://schemas.openxmlformats.org/spreadsheetml/2006/main" count="296" uniqueCount="140">
  <si>
    <t>1-249</t>
  </si>
  <si>
    <t>1-129</t>
  </si>
  <si>
    <t>1-64</t>
  </si>
  <si>
    <t>1-59</t>
  </si>
  <si>
    <t>1-49</t>
  </si>
  <si>
    <t>250-499</t>
  </si>
  <si>
    <t>130-519</t>
  </si>
  <si>
    <t>65-519</t>
  </si>
  <si>
    <t>60-539</t>
  </si>
  <si>
    <t>50-499</t>
  </si>
  <si>
    <t>500 a více</t>
  </si>
  <si>
    <t>520 a více</t>
  </si>
  <si>
    <t>540 a více</t>
  </si>
  <si>
    <t>Svorky pro ocelová lana</t>
  </si>
  <si>
    <t>1-199</t>
  </si>
  <si>
    <t>1-299</t>
  </si>
  <si>
    <t>1-209</t>
  </si>
  <si>
    <t>1-239</t>
  </si>
  <si>
    <t>200-1999</t>
  </si>
  <si>
    <t>200-1499</t>
  </si>
  <si>
    <t>250-1499</t>
  </si>
  <si>
    <t>300-599</t>
  </si>
  <si>
    <t>300-1049</t>
  </si>
  <si>
    <t>200-599</t>
  </si>
  <si>
    <t>200-999</t>
  </si>
  <si>
    <t>210-559</t>
  </si>
  <si>
    <t>210-1049</t>
  </si>
  <si>
    <t>240-479</t>
  </si>
  <si>
    <t>240-1019</t>
  </si>
  <si>
    <t>210-1019</t>
  </si>
  <si>
    <t>210-479</t>
  </si>
  <si>
    <t>2000 a více</t>
  </si>
  <si>
    <t>1000 a více</t>
  </si>
  <si>
    <t>1500 a více</t>
  </si>
  <si>
    <t>600 a více</t>
  </si>
  <si>
    <t>1050 a více</t>
  </si>
  <si>
    <t>560 a více</t>
  </si>
  <si>
    <t>480 a více</t>
  </si>
  <si>
    <t>1020 a více</t>
  </si>
  <si>
    <t>200-1799</t>
  </si>
  <si>
    <t>1800 a více</t>
  </si>
  <si>
    <t>200-2290</t>
  </si>
  <si>
    <t>200-1199</t>
  </si>
  <si>
    <t>200-799</t>
  </si>
  <si>
    <t>2300 a více</t>
  </si>
  <si>
    <t>1200 a více</t>
  </si>
  <si>
    <t>800 a více</t>
  </si>
  <si>
    <t>1-259</t>
  </si>
  <si>
    <t>1-179</t>
  </si>
  <si>
    <t>260-1299</t>
  </si>
  <si>
    <t>180-1079</t>
  </si>
  <si>
    <t>1300 a více</t>
  </si>
  <si>
    <t>1080 a více</t>
  </si>
  <si>
    <t>nebaleno</t>
  </si>
  <si>
    <t>TYP</t>
  </si>
  <si>
    <t>Počet ks</t>
  </si>
  <si>
    <t>Cena/ks</t>
  </si>
  <si>
    <t xml:space="preserve">Cena I. </t>
  </si>
  <si>
    <t>Cena II.</t>
  </si>
  <si>
    <t>Cena III.</t>
  </si>
  <si>
    <t>Univerzální svorky</t>
  </si>
  <si>
    <t>Kabelové příchytky</t>
  </si>
  <si>
    <t>Kabelové spojky</t>
  </si>
  <si>
    <t>Kabelová oka</t>
  </si>
  <si>
    <t>Rozměr</t>
  </si>
  <si>
    <t>16 M6</t>
  </si>
  <si>
    <t>25 M8</t>
  </si>
  <si>
    <t>35 M8</t>
  </si>
  <si>
    <t>50 M8</t>
  </si>
  <si>
    <t>50 M10</t>
  </si>
  <si>
    <t>70 M8</t>
  </si>
  <si>
    <t>70 M10</t>
  </si>
  <si>
    <t>70 M12</t>
  </si>
  <si>
    <t>95 M10</t>
  </si>
  <si>
    <t>95 M12</t>
  </si>
  <si>
    <t>95 M16</t>
  </si>
  <si>
    <t>120 M10</t>
  </si>
  <si>
    <t>120 M12</t>
  </si>
  <si>
    <t>120 M16</t>
  </si>
  <si>
    <t>150 M10</t>
  </si>
  <si>
    <t>150 M12</t>
  </si>
  <si>
    <t>150 M16</t>
  </si>
  <si>
    <t>185 M10</t>
  </si>
  <si>
    <t>185 M12</t>
  </si>
  <si>
    <t>185 M16</t>
  </si>
  <si>
    <t>240 M16</t>
  </si>
  <si>
    <t>240 M10</t>
  </si>
  <si>
    <t>240 M12</t>
  </si>
  <si>
    <t>2-4</t>
  </si>
  <si>
    <t>4-6</t>
  </si>
  <si>
    <t>6-9</t>
  </si>
  <si>
    <t>9-12</t>
  </si>
  <si>
    <t>12-15</t>
  </si>
  <si>
    <t>15-19</t>
  </si>
  <si>
    <t>11-18</t>
  </si>
  <si>
    <t>14-28</t>
  </si>
  <si>
    <t>29-40</t>
  </si>
  <si>
    <t>41-54</t>
  </si>
  <si>
    <t>55-74</t>
  </si>
  <si>
    <t>75-90</t>
  </si>
  <si>
    <t>4-16</t>
  </si>
  <si>
    <t>4-25</t>
  </si>
  <si>
    <t>6-50</t>
  </si>
  <si>
    <t>10-70</t>
  </si>
  <si>
    <t>25-95</t>
  </si>
  <si>
    <t>35-120</t>
  </si>
  <si>
    <t xml:space="preserve">Balení </t>
  </si>
  <si>
    <t>v ks</t>
  </si>
  <si>
    <t>500/100</t>
  </si>
  <si>
    <t>300/50</t>
  </si>
  <si>
    <t>250/50</t>
  </si>
  <si>
    <t>150/50</t>
  </si>
  <si>
    <t>100/25</t>
  </si>
  <si>
    <t>70/10</t>
  </si>
  <si>
    <t>60/10</t>
  </si>
  <si>
    <t>30/5</t>
  </si>
  <si>
    <t>300/100</t>
  </si>
  <si>
    <t>200/50</t>
  </si>
  <si>
    <t>300</t>
  </si>
  <si>
    <t>200</t>
  </si>
  <si>
    <t>150</t>
  </si>
  <si>
    <t>100</t>
  </si>
  <si>
    <t>Proudové svorky Al</t>
  </si>
  <si>
    <t>1 - 50</t>
  </si>
  <si>
    <t>51 - 100</t>
  </si>
  <si>
    <t>101 a více</t>
  </si>
  <si>
    <t>2,2-6,8 / 4,6-6,8</t>
  </si>
  <si>
    <t>2,7-9,4 / 6,6-9,4</t>
  </si>
  <si>
    <t>4,6-13,6 / 9,6-16,6</t>
  </si>
  <si>
    <t>5,6-16,2 / 12,5-16,2</t>
  </si>
  <si>
    <t xml:space="preserve">Ceník elektroinstalačního materiálu ELBA  </t>
  </si>
  <si>
    <t>40</t>
  </si>
  <si>
    <t>10,5-19,6 / 13,4-19,6</t>
  </si>
  <si>
    <t>sleva</t>
  </si>
  <si>
    <t xml:space="preserve">         (platný od 1.2.2023, uvedené ceny jsou v Kč bez DPH)</t>
  </si>
  <si>
    <t xml:space="preserve">  - pro objednávky, jejichž souhrná hodnota je nižší nežli 3000,- Kč bez DPH, je </t>
  </si>
  <si>
    <t xml:space="preserve">    k ceně zboží účtováno dopravné v rámci ČR v hodnotě 300,- Kč bez DPH.</t>
  </si>
  <si>
    <t xml:space="preserve">  - pro objednávky, jejichž souhrná hodnota je vyšší nežli 3000,- Kč bez DPH, je </t>
  </si>
  <si>
    <t xml:space="preserve">                    dopravné v rámci ČR zdarma.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</si>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</sst>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charset val="238"/>
    </font>
    <font>
      <sz val="14"/>
      <name val="Arial CE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Arial CE"/>
      <charset val="238"/>
    </font>
    <font>
      <b/>
      <u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/>
    <xf numFmtId="0" fontId="3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2" fontId="1" fillId="2" borderId="1" xfId="0" applyNumberFormat="1" applyFont="1" applyFill="1" applyBorder="1"/>
    <xf numFmtId="0" fontId="1" fillId="2" borderId="2" xfId="0" applyFont="1" applyFill="1" applyBorder="1"/>
    <xf numFmtId="0" fontId="3" fillId="2" borderId="3" xfId="0" applyFont="1" applyFill="1" applyBorder="1" applyAlignment="1">
      <alignment horizontal="right"/>
    </xf>
    <xf numFmtId="49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2" fontId="1" fillId="2" borderId="3" xfId="0" applyNumberFormat="1" applyFont="1" applyFill="1" applyBorder="1"/>
    <xf numFmtId="49" fontId="0" fillId="2" borderId="4" xfId="0" applyNumberFormat="1" applyFill="1" applyBorder="1" applyAlignment="1">
      <alignment horizontal="right"/>
    </xf>
    <xf numFmtId="0" fontId="1" fillId="2" borderId="5" xfId="0" applyFont="1" applyFill="1" applyBorder="1"/>
    <xf numFmtId="0" fontId="3" fillId="2" borderId="1" xfId="0" applyFont="1" applyFill="1" applyBorder="1" applyAlignment="1">
      <alignment horizontal="right"/>
    </xf>
    <xf numFmtId="49" fontId="0" fillId="2" borderId="6" xfId="0" applyNumberFormat="1" applyFill="1" applyBorder="1" applyAlignment="1">
      <alignment horizontal="right"/>
    </xf>
    <xf numFmtId="0" fontId="4" fillId="2" borderId="5" xfId="0" applyFont="1" applyFill="1" applyBorder="1"/>
    <xf numFmtId="0" fontId="1" fillId="2" borderId="7" xfId="0" applyFont="1" applyFill="1" applyBorder="1"/>
    <xf numFmtId="0" fontId="3" fillId="2" borderId="8" xfId="0" applyFont="1" applyFill="1" applyBorder="1" applyAlignment="1">
      <alignment horizontal="right"/>
    </xf>
    <xf numFmtId="49" fontId="0" fillId="2" borderId="8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2" fontId="1" fillId="2" borderId="8" xfId="0" applyNumberFormat="1" applyFont="1" applyFill="1" applyBorder="1"/>
    <xf numFmtId="49" fontId="0" fillId="2" borderId="9" xfId="0" applyNumberForma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0" fontId="1" fillId="3" borderId="0" xfId="0" applyFont="1" applyFill="1"/>
    <xf numFmtId="0" fontId="3" fillId="3" borderId="0" xfId="0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2" fontId="1" fillId="3" borderId="0" xfId="0" applyNumberFormat="1" applyFont="1" applyFill="1"/>
    <xf numFmtId="0" fontId="0" fillId="3" borderId="0" xfId="0" applyFill="1" applyAlignment="1">
      <alignment horizontal="right"/>
    </xf>
    <xf numFmtId="0" fontId="0" fillId="3" borderId="0" xfId="0" applyFill="1"/>
    <xf numFmtId="9" fontId="1" fillId="3" borderId="0" xfId="0" applyNumberFormat="1" applyFont="1" applyFill="1"/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right"/>
    </xf>
    <xf numFmtId="2" fontId="1" fillId="2" borderId="12" xfId="0" applyNumberFormat="1" applyFont="1" applyFill="1" applyBorder="1"/>
    <xf numFmtId="0" fontId="0" fillId="2" borderId="11" xfId="0" applyFill="1" applyBorder="1" applyAlignment="1">
      <alignment horizontal="right"/>
    </xf>
    <xf numFmtId="0" fontId="0" fillId="2" borderId="13" xfId="0" applyFill="1" applyBorder="1"/>
    <xf numFmtId="0" fontId="1" fillId="2" borderId="12" xfId="0" applyFont="1" applyFill="1" applyBorder="1"/>
    <xf numFmtId="0" fontId="0" fillId="2" borderId="14" xfId="0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6" fillId="3" borderId="0" xfId="0" applyNumberFormat="1" applyFont="1" applyFill="1" applyAlignment="1">
      <alignment horizontal="left"/>
    </xf>
    <xf numFmtId="49" fontId="5" fillId="2" borderId="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1" fillId="2" borderId="15" xfId="0" applyFont="1" applyFill="1" applyBorder="1"/>
    <xf numFmtId="0" fontId="3" fillId="2" borderId="16" xfId="0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right"/>
    </xf>
    <xf numFmtId="2" fontId="1" fillId="2" borderId="17" xfId="0" applyNumberFormat="1" applyFont="1" applyFill="1" applyBorder="1"/>
    <xf numFmtId="0" fontId="0" fillId="2" borderId="17" xfId="0" applyFill="1" applyBorder="1" applyAlignment="1">
      <alignment horizontal="right"/>
    </xf>
    <xf numFmtId="0" fontId="0" fillId="2" borderId="17" xfId="0" applyFill="1" applyBorder="1"/>
    <xf numFmtId="0" fontId="1" fillId="2" borderId="17" xfId="0" applyFont="1" applyFill="1" applyBorder="1"/>
    <xf numFmtId="0" fontId="0" fillId="2" borderId="18" xfId="0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D4" sqref="D4"/>
    </sheetView>
  </sheetViews>
  <sheetFormatPr defaultRowHeight="12.75" x14ac:dyDescent="0.2"/>
  <cols>
    <col min="1" max="1" width="8" style="1" customWidth="1"/>
    <col min="2" max="2" width="14.5703125" style="5" customWidth="1"/>
    <col min="3" max="3" width="8.28515625" style="2" customWidth="1"/>
    <col min="4" max="4" width="6.85546875" style="4" customWidth="1"/>
    <col min="5" max="5" width="11" style="3" customWidth="1"/>
    <col min="6" max="6" width="9.140625" hidden="1" customWidth="1"/>
    <col min="7" max="7" width="8.28515625" style="1" customWidth="1"/>
    <col min="8" max="8" width="10.85546875" style="3" customWidth="1"/>
    <col min="9" max="9" width="9.140625" hidden="1" customWidth="1"/>
    <col min="10" max="10" width="8.42578125" style="1" customWidth="1"/>
    <col min="11" max="11" width="10" style="3" customWidth="1"/>
  </cols>
  <sheetData>
    <row r="1" spans="1:11" ht="18" x14ac:dyDescent="0.25">
      <c r="A1" s="64" t="s">
        <v>130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18.75" customHeight="1" thickBot="1" x14ac:dyDescent="0.3">
      <c r="A2" s="48" t="s">
        <v>134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5" thickTop="1" x14ac:dyDescent="0.2">
      <c r="A3" s="38" t="s">
        <v>54</v>
      </c>
      <c r="B3" s="39" t="s">
        <v>64</v>
      </c>
      <c r="C3" s="40" t="s">
        <v>57</v>
      </c>
      <c r="D3" s="41"/>
      <c r="E3" s="42" t="s">
        <v>58</v>
      </c>
      <c r="F3" s="43"/>
      <c r="G3" s="44"/>
      <c r="H3" s="42" t="s">
        <v>59</v>
      </c>
      <c r="I3" s="43"/>
      <c r="J3" s="44"/>
      <c r="K3" s="45" t="s">
        <v>106</v>
      </c>
    </row>
    <row r="4" spans="1:11" ht="13.5" thickBot="1" x14ac:dyDescent="0.25">
      <c r="A4" s="52"/>
      <c r="B4" s="53"/>
      <c r="C4" s="54" t="s">
        <v>55</v>
      </c>
      <c r="D4" s="55" t="s">
        <v>56</v>
      </c>
      <c r="E4" s="56" t="s">
        <v>55</v>
      </c>
      <c r="F4" s="57"/>
      <c r="G4" s="58" t="s">
        <v>56</v>
      </c>
      <c r="H4" s="56" t="s">
        <v>55</v>
      </c>
      <c r="I4" s="57"/>
      <c r="J4" s="58" t="s">
        <v>56</v>
      </c>
      <c r="K4" s="59" t="s">
        <v>107</v>
      </c>
    </row>
    <row r="5" spans="1:11" ht="13.5" thickTop="1" x14ac:dyDescent="0.2">
      <c r="A5" s="31"/>
      <c r="B5" s="32"/>
      <c r="C5" s="33"/>
      <c r="D5" s="34"/>
      <c r="E5" s="35"/>
      <c r="F5" s="36"/>
      <c r="G5" s="31"/>
      <c r="H5" s="35"/>
      <c r="I5" s="36"/>
      <c r="J5" s="31"/>
      <c r="K5" s="33"/>
    </row>
    <row r="6" spans="1:11" ht="13.5" thickBot="1" x14ac:dyDescent="0.25">
      <c r="A6" s="31" t="s">
        <v>13</v>
      </c>
      <c r="B6" s="32"/>
      <c r="C6" s="33"/>
      <c r="D6" s="34"/>
      <c r="E6" s="63" t="s">
        <v>133</v>
      </c>
      <c r="F6" s="36"/>
      <c r="G6" s="37">
        <v>0.1</v>
      </c>
      <c r="H6" s="35"/>
      <c r="I6" s="36"/>
      <c r="J6" s="37">
        <v>0.2</v>
      </c>
      <c r="K6" s="33"/>
    </row>
    <row r="7" spans="1:11" ht="15.75" thickTop="1" x14ac:dyDescent="0.25">
      <c r="A7" s="11">
        <v>194904</v>
      </c>
      <c r="B7" s="29" t="s">
        <v>88</v>
      </c>
      <c r="C7" s="13" t="s">
        <v>0</v>
      </c>
      <c r="D7" s="60">
        <v>73</v>
      </c>
      <c r="E7" s="14" t="s">
        <v>5</v>
      </c>
      <c r="F7" s="15">
        <v>0.9</v>
      </c>
      <c r="G7" s="16">
        <f>SUM(F7*D7)</f>
        <v>65.7</v>
      </c>
      <c r="H7" s="14" t="s">
        <v>10</v>
      </c>
      <c r="I7" s="15">
        <v>0.8</v>
      </c>
      <c r="J7" s="16">
        <f t="shared" ref="J7:J12" si="0">SUM(I7*D7)</f>
        <v>58.400000000000006</v>
      </c>
      <c r="K7" s="17">
        <v>250</v>
      </c>
    </row>
    <row r="8" spans="1:11" ht="15" x14ac:dyDescent="0.25">
      <c r="A8" s="18">
        <v>194906</v>
      </c>
      <c r="B8" s="6" t="s">
        <v>89</v>
      </c>
      <c r="C8" s="7" t="s">
        <v>1</v>
      </c>
      <c r="D8" s="61">
        <v>100</v>
      </c>
      <c r="E8" s="8" t="s">
        <v>6</v>
      </c>
      <c r="F8" s="9">
        <v>0.9</v>
      </c>
      <c r="G8" s="10">
        <f t="shared" ref="G8:G12" si="1">SUM(F8*D8)</f>
        <v>90</v>
      </c>
      <c r="H8" s="8" t="s">
        <v>11</v>
      </c>
      <c r="I8" s="9">
        <v>0.8</v>
      </c>
      <c r="J8" s="10">
        <f t="shared" si="0"/>
        <v>80</v>
      </c>
      <c r="K8" s="20">
        <v>130</v>
      </c>
    </row>
    <row r="9" spans="1:11" ht="15" x14ac:dyDescent="0.25">
      <c r="A9" s="18">
        <v>194909</v>
      </c>
      <c r="B9" s="6" t="s">
        <v>90</v>
      </c>
      <c r="C9" s="7" t="s">
        <v>2</v>
      </c>
      <c r="D9" s="61">
        <v>116</v>
      </c>
      <c r="E9" s="8" t="s">
        <v>7</v>
      </c>
      <c r="F9" s="9">
        <v>0.9</v>
      </c>
      <c r="G9" s="10">
        <f t="shared" si="1"/>
        <v>104.4</v>
      </c>
      <c r="H9" s="8" t="s">
        <v>11</v>
      </c>
      <c r="I9" s="9">
        <v>0.8</v>
      </c>
      <c r="J9" s="10">
        <f t="shared" si="0"/>
        <v>92.800000000000011</v>
      </c>
      <c r="K9" s="20">
        <v>65</v>
      </c>
    </row>
    <row r="10" spans="1:11" ht="15" x14ac:dyDescent="0.25">
      <c r="A10" s="18">
        <v>194912</v>
      </c>
      <c r="B10" s="6" t="s">
        <v>91</v>
      </c>
      <c r="C10" s="7" t="s">
        <v>3</v>
      </c>
      <c r="D10" s="61">
        <v>130</v>
      </c>
      <c r="E10" s="8" t="s">
        <v>8</v>
      </c>
      <c r="F10" s="9">
        <v>0.9</v>
      </c>
      <c r="G10" s="10">
        <f t="shared" si="1"/>
        <v>117</v>
      </c>
      <c r="H10" s="8" t="s">
        <v>12</v>
      </c>
      <c r="I10" s="9">
        <v>0.8</v>
      </c>
      <c r="J10" s="10">
        <f t="shared" si="0"/>
        <v>104</v>
      </c>
      <c r="K10" s="20">
        <v>60</v>
      </c>
    </row>
    <row r="11" spans="1:11" ht="15" x14ac:dyDescent="0.25">
      <c r="A11" s="18">
        <v>194915</v>
      </c>
      <c r="B11" s="6" t="s">
        <v>92</v>
      </c>
      <c r="C11" s="7" t="s">
        <v>4</v>
      </c>
      <c r="D11" s="61">
        <v>155</v>
      </c>
      <c r="E11" s="8" t="s">
        <v>9</v>
      </c>
      <c r="F11" s="9">
        <v>0.9</v>
      </c>
      <c r="G11" s="10">
        <f t="shared" si="1"/>
        <v>139.5</v>
      </c>
      <c r="H11" s="8" t="s">
        <v>10</v>
      </c>
      <c r="I11" s="9">
        <v>0.8</v>
      </c>
      <c r="J11" s="10">
        <f t="shared" si="0"/>
        <v>124</v>
      </c>
      <c r="K11" s="20" t="s">
        <v>53</v>
      </c>
    </row>
    <row r="12" spans="1:11" ht="15.75" thickBot="1" x14ac:dyDescent="0.3">
      <c r="A12" s="22">
        <v>194919</v>
      </c>
      <c r="B12" s="30" t="s">
        <v>93</v>
      </c>
      <c r="C12" s="24" t="s">
        <v>4</v>
      </c>
      <c r="D12" s="62">
        <v>284</v>
      </c>
      <c r="E12" s="25" t="s">
        <v>9</v>
      </c>
      <c r="F12" s="26">
        <v>0.9</v>
      </c>
      <c r="G12" s="27">
        <f t="shared" si="1"/>
        <v>255.6</v>
      </c>
      <c r="H12" s="25" t="s">
        <v>10</v>
      </c>
      <c r="I12" s="26">
        <v>0.8</v>
      </c>
      <c r="J12" s="27">
        <f t="shared" si="0"/>
        <v>227.20000000000002</v>
      </c>
      <c r="K12" s="28" t="s">
        <v>53</v>
      </c>
    </row>
    <row r="13" spans="1:11" ht="13.5" thickTop="1" x14ac:dyDescent="0.2">
      <c r="A13" s="31"/>
      <c r="B13" s="32"/>
      <c r="C13" s="33"/>
      <c r="D13" s="34"/>
      <c r="E13" s="35"/>
      <c r="F13" s="36"/>
      <c r="G13" s="31"/>
      <c r="H13" s="35"/>
      <c r="I13" s="36"/>
      <c r="J13" s="31"/>
      <c r="K13" s="33"/>
    </row>
    <row r="14" spans="1:11" ht="13.5" thickBot="1" x14ac:dyDescent="0.25">
      <c r="A14" s="31" t="s">
        <v>63</v>
      </c>
      <c r="B14" s="32"/>
      <c r="C14" s="33"/>
      <c r="D14" s="34"/>
      <c r="E14" s="63" t="s">
        <v>133</v>
      </c>
      <c r="F14" s="36"/>
      <c r="G14" s="37">
        <v>0.1</v>
      </c>
      <c r="H14" s="35"/>
      <c r="I14" s="36"/>
      <c r="J14" s="37">
        <v>0.2</v>
      </c>
      <c r="K14" s="33"/>
    </row>
    <row r="15" spans="1:11" ht="14.45" customHeight="1" thickTop="1" x14ac:dyDescent="0.25">
      <c r="A15" s="11">
        <v>617055</v>
      </c>
      <c r="B15" s="12" t="s">
        <v>65</v>
      </c>
      <c r="C15" s="13" t="s">
        <v>14</v>
      </c>
      <c r="D15" s="60">
        <v>20</v>
      </c>
      <c r="E15" s="14" t="s">
        <v>18</v>
      </c>
      <c r="F15" s="15">
        <v>0.9</v>
      </c>
      <c r="G15" s="16">
        <f t="shared" ref="G15:G37" si="2">SUM(F15*D15)</f>
        <v>18</v>
      </c>
      <c r="H15" s="14" t="s">
        <v>31</v>
      </c>
      <c r="I15" s="15">
        <v>0.8</v>
      </c>
      <c r="J15" s="16">
        <f t="shared" ref="J15:J37" si="3">SUM(I15*D15)</f>
        <v>16</v>
      </c>
      <c r="K15" s="17" t="s">
        <v>108</v>
      </c>
    </row>
    <row r="16" spans="1:11" ht="14.45" customHeight="1" x14ac:dyDescent="0.25">
      <c r="A16" s="18">
        <v>617065</v>
      </c>
      <c r="B16" s="19" t="s">
        <v>66</v>
      </c>
      <c r="C16" s="7" t="s">
        <v>14</v>
      </c>
      <c r="D16" s="61">
        <v>20</v>
      </c>
      <c r="E16" s="8" t="s">
        <v>18</v>
      </c>
      <c r="F16" s="9">
        <v>0.9</v>
      </c>
      <c r="G16" s="10">
        <f t="shared" si="2"/>
        <v>18</v>
      </c>
      <c r="H16" s="8" t="s">
        <v>31</v>
      </c>
      <c r="I16" s="9">
        <v>0.8</v>
      </c>
      <c r="J16" s="10">
        <f t="shared" si="3"/>
        <v>16</v>
      </c>
      <c r="K16" s="20" t="s">
        <v>108</v>
      </c>
    </row>
    <row r="17" spans="1:11" ht="14.45" customHeight="1" x14ac:dyDescent="0.25">
      <c r="A17" s="18">
        <v>617080</v>
      </c>
      <c r="B17" s="19" t="s">
        <v>67</v>
      </c>
      <c r="C17" s="7" t="s">
        <v>14</v>
      </c>
      <c r="D17" s="61">
        <v>24</v>
      </c>
      <c r="E17" s="8" t="s">
        <v>19</v>
      </c>
      <c r="F17" s="9">
        <v>0.9</v>
      </c>
      <c r="G17" s="10">
        <f t="shared" si="2"/>
        <v>21.6</v>
      </c>
      <c r="H17" s="8" t="s">
        <v>33</v>
      </c>
      <c r="I17" s="9">
        <v>0.8</v>
      </c>
      <c r="J17" s="10">
        <f t="shared" si="3"/>
        <v>19.200000000000003</v>
      </c>
      <c r="K17" s="20" t="s">
        <v>109</v>
      </c>
    </row>
    <row r="18" spans="1:11" ht="14.45" customHeight="1" x14ac:dyDescent="0.25">
      <c r="A18" s="21">
        <v>617094</v>
      </c>
      <c r="B18" s="19" t="s">
        <v>68</v>
      </c>
      <c r="C18" s="7" t="s">
        <v>0</v>
      </c>
      <c r="D18" s="61">
        <v>24</v>
      </c>
      <c r="E18" s="8" t="s">
        <v>5</v>
      </c>
      <c r="F18" s="9">
        <v>0.9</v>
      </c>
      <c r="G18" s="10">
        <f t="shared" si="2"/>
        <v>21.6</v>
      </c>
      <c r="H18" s="8" t="s">
        <v>10</v>
      </c>
      <c r="I18" s="9">
        <v>0.8</v>
      </c>
      <c r="J18" s="10">
        <f t="shared" si="3"/>
        <v>19.200000000000003</v>
      </c>
      <c r="K18" s="20" t="s">
        <v>110</v>
      </c>
    </row>
    <row r="19" spans="1:11" ht="14.45" customHeight="1" x14ac:dyDescent="0.25">
      <c r="A19" s="18">
        <v>617095</v>
      </c>
      <c r="B19" s="19" t="s">
        <v>69</v>
      </c>
      <c r="C19" s="7" t="s">
        <v>0</v>
      </c>
      <c r="D19" s="61">
        <v>26</v>
      </c>
      <c r="E19" s="8" t="s">
        <v>20</v>
      </c>
      <c r="F19" s="9">
        <v>0.9</v>
      </c>
      <c r="G19" s="10">
        <f t="shared" si="2"/>
        <v>23.400000000000002</v>
      </c>
      <c r="H19" s="8" t="s">
        <v>33</v>
      </c>
      <c r="I19" s="9">
        <v>0.8</v>
      </c>
      <c r="J19" s="10">
        <f t="shared" si="3"/>
        <v>20.8</v>
      </c>
      <c r="K19" s="20" t="s">
        <v>110</v>
      </c>
    </row>
    <row r="20" spans="1:11" ht="14.45" customHeight="1" x14ac:dyDescent="0.25">
      <c r="A20" s="21">
        <v>617109</v>
      </c>
      <c r="B20" s="19" t="s">
        <v>70</v>
      </c>
      <c r="C20" s="7" t="s">
        <v>15</v>
      </c>
      <c r="D20" s="61">
        <v>38</v>
      </c>
      <c r="E20" s="8" t="s">
        <v>21</v>
      </c>
      <c r="F20" s="9">
        <v>0.9</v>
      </c>
      <c r="G20" s="10">
        <f t="shared" si="2"/>
        <v>34.200000000000003</v>
      </c>
      <c r="H20" s="8" t="s">
        <v>34</v>
      </c>
      <c r="I20" s="9">
        <v>0.8</v>
      </c>
      <c r="J20" s="10">
        <f t="shared" si="3"/>
        <v>30.400000000000002</v>
      </c>
      <c r="K20" s="20" t="s">
        <v>111</v>
      </c>
    </row>
    <row r="21" spans="1:11" ht="14.45" customHeight="1" x14ac:dyDescent="0.25">
      <c r="A21" s="18">
        <v>617110</v>
      </c>
      <c r="B21" s="19" t="s">
        <v>71</v>
      </c>
      <c r="C21" s="7" t="s">
        <v>15</v>
      </c>
      <c r="D21" s="61">
        <v>35</v>
      </c>
      <c r="E21" s="8" t="s">
        <v>22</v>
      </c>
      <c r="F21" s="9">
        <v>0.9</v>
      </c>
      <c r="G21" s="10">
        <f t="shared" si="2"/>
        <v>31.5</v>
      </c>
      <c r="H21" s="8" t="s">
        <v>35</v>
      </c>
      <c r="I21" s="9">
        <v>0.8</v>
      </c>
      <c r="J21" s="10">
        <f t="shared" si="3"/>
        <v>28</v>
      </c>
      <c r="K21" s="20" t="s">
        <v>111</v>
      </c>
    </row>
    <row r="22" spans="1:11" ht="14.45" customHeight="1" x14ac:dyDescent="0.25">
      <c r="A22" s="21">
        <v>617111</v>
      </c>
      <c r="B22" s="19" t="s">
        <v>72</v>
      </c>
      <c r="C22" s="7" t="s">
        <v>15</v>
      </c>
      <c r="D22" s="61">
        <v>86</v>
      </c>
      <c r="E22" s="8" t="s">
        <v>21</v>
      </c>
      <c r="F22" s="9">
        <v>0.9</v>
      </c>
      <c r="G22" s="10">
        <f t="shared" si="2"/>
        <v>77.400000000000006</v>
      </c>
      <c r="H22" s="8" t="s">
        <v>34</v>
      </c>
      <c r="I22" s="9">
        <v>0.8</v>
      </c>
      <c r="J22" s="10">
        <f t="shared" si="3"/>
        <v>68.8</v>
      </c>
      <c r="K22" s="20" t="s">
        <v>111</v>
      </c>
    </row>
    <row r="23" spans="1:11" ht="14.45" customHeight="1" x14ac:dyDescent="0.25">
      <c r="A23" s="21">
        <v>617129</v>
      </c>
      <c r="B23" s="19" t="s">
        <v>73</v>
      </c>
      <c r="C23" s="7" t="s">
        <v>14</v>
      </c>
      <c r="D23" s="61">
        <v>76</v>
      </c>
      <c r="E23" s="8" t="s">
        <v>23</v>
      </c>
      <c r="F23" s="9">
        <v>0.9</v>
      </c>
      <c r="G23" s="10">
        <f t="shared" si="2"/>
        <v>68.400000000000006</v>
      </c>
      <c r="H23" s="8" t="s">
        <v>34</v>
      </c>
      <c r="I23" s="9">
        <v>0.8</v>
      </c>
      <c r="J23" s="10">
        <f t="shared" si="3"/>
        <v>60.800000000000004</v>
      </c>
      <c r="K23" s="20" t="s">
        <v>112</v>
      </c>
    </row>
    <row r="24" spans="1:11" ht="14.45" customHeight="1" x14ac:dyDescent="0.25">
      <c r="A24" s="18">
        <v>617130</v>
      </c>
      <c r="B24" s="19" t="s">
        <v>74</v>
      </c>
      <c r="C24" s="7" t="s">
        <v>14</v>
      </c>
      <c r="D24" s="61">
        <v>76</v>
      </c>
      <c r="E24" s="8" t="s">
        <v>24</v>
      </c>
      <c r="F24" s="9">
        <v>0.9</v>
      </c>
      <c r="G24" s="10">
        <f t="shared" si="2"/>
        <v>68.400000000000006</v>
      </c>
      <c r="H24" s="8" t="s">
        <v>32</v>
      </c>
      <c r="I24" s="9">
        <v>0.8</v>
      </c>
      <c r="J24" s="10">
        <f t="shared" si="3"/>
        <v>60.800000000000004</v>
      </c>
      <c r="K24" s="20" t="s">
        <v>112</v>
      </c>
    </row>
    <row r="25" spans="1:11" ht="14.45" customHeight="1" x14ac:dyDescent="0.25">
      <c r="A25" s="21">
        <v>617131</v>
      </c>
      <c r="B25" s="19" t="s">
        <v>75</v>
      </c>
      <c r="C25" s="7" t="s">
        <v>14</v>
      </c>
      <c r="D25" s="61">
        <v>38</v>
      </c>
      <c r="E25" s="8" t="s">
        <v>23</v>
      </c>
      <c r="F25" s="9">
        <v>0.9</v>
      </c>
      <c r="G25" s="10">
        <f t="shared" si="2"/>
        <v>34.200000000000003</v>
      </c>
      <c r="H25" s="8" t="s">
        <v>34</v>
      </c>
      <c r="I25" s="9">
        <v>0.8</v>
      </c>
      <c r="J25" s="10">
        <f t="shared" si="3"/>
        <v>30.400000000000002</v>
      </c>
      <c r="K25" s="20" t="s">
        <v>112</v>
      </c>
    </row>
    <row r="26" spans="1:11" ht="14.45" customHeight="1" x14ac:dyDescent="0.25">
      <c r="A26" s="18">
        <v>617144</v>
      </c>
      <c r="B26" s="19" t="s">
        <v>76</v>
      </c>
      <c r="C26" s="7" t="s">
        <v>16</v>
      </c>
      <c r="D26" s="61">
        <v>82</v>
      </c>
      <c r="E26" s="8" t="s">
        <v>25</v>
      </c>
      <c r="F26" s="9">
        <v>0.9</v>
      </c>
      <c r="G26" s="10">
        <f t="shared" si="2"/>
        <v>73.8</v>
      </c>
      <c r="H26" s="8" t="s">
        <v>36</v>
      </c>
      <c r="I26" s="9">
        <v>0.8</v>
      </c>
      <c r="J26" s="10">
        <f t="shared" si="3"/>
        <v>65.600000000000009</v>
      </c>
      <c r="K26" s="20" t="s">
        <v>113</v>
      </c>
    </row>
    <row r="27" spans="1:11" ht="14.45" customHeight="1" x14ac:dyDescent="0.25">
      <c r="A27" s="18">
        <v>617145</v>
      </c>
      <c r="B27" s="19" t="s">
        <v>77</v>
      </c>
      <c r="C27" s="7" t="s">
        <v>16</v>
      </c>
      <c r="D27" s="61">
        <v>85</v>
      </c>
      <c r="E27" s="8" t="s">
        <v>26</v>
      </c>
      <c r="F27" s="9">
        <v>0.9</v>
      </c>
      <c r="G27" s="10">
        <f t="shared" si="2"/>
        <v>76.5</v>
      </c>
      <c r="H27" s="8" t="s">
        <v>35</v>
      </c>
      <c r="I27" s="9">
        <v>0.8</v>
      </c>
      <c r="J27" s="10">
        <f t="shared" si="3"/>
        <v>68</v>
      </c>
      <c r="K27" s="20" t="s">
        <v>113</v>
      </c>
    </row>
    <row r="28" spans="1:11" ht="14.45" customHeight="1" x14ac:dyDescent="0.25">
      <c r="A28" s="21">
        <v>617146</v>
      </c>
      <c r="B28" s="19" t="s">
        <v>78</v>
      </c>
      <c r="C28" s="7" t="s">
        <v>16</v>
      </c>
      <c r="D28" s="61">
        <v>108</v>
      </c>
      <c r="E28" s="8" t="s">
        <v>25</v>
      </c>
      <c r="F28" s="9">
        <v>0.9</v>
      </c>
      <c r="G28" s="10">
        <f t="shared" si="2"/>
        <v>97.2</v>
      </c>
      <c r="H28" s="8" t="s">
        <v>36</v>
      </c>
      <c r="I28" s="9">
        <v>0.8</v>
      </c>
      <c r="J28" s="10">
        <f t="shared" si="3"/>
        <v>86.4</v>
      </c>
      <c r="K28" s="20" t="s">
        <v>113</v>
      </c>
    </row>
    <row r="29" spans="1:11" ht="14.45" customHeight="1" x14ac:dyDescent="0.25">
      <c r="A29" s="18">
        <v>617159</v>
      </c>
      <c r="B29" s="19" t="s">
        <v>79</v>
      </c>
      <c r="C29" s="7" t="s">
        <v>16</v>
      </c>
      <c r="D29" s="61">
        <v>102</v>
      </c>
      <c r="E29" s="8" t="s">
        <v>25</v>
      </c>
      <c r="F29" s="9">
        <v>0.9</v>
      </c>
      <c r="G29" s="10">
        <f t="shared" si="2"/>
        <v>91.8</v>
      </c>
      <c r="H29" s="8" t="s">
        <v>36</v>
      </c>
      <c r="I29" s="9">
        <v>0.8</v>
      </c>
      <c r="J29" s="10">
        <f t="shared" si="3"/>
        <v>81.600000000000009</v>
      </c>
      <c r="K29" s="20" t="s">
        <v>113</v>
      </c>
    </row>
    <row r="30" spans="1:11" ht="14.45" customHeight="1" x14ac:dyDescent="0.25">
      <c r="A30" s="18">
        <v>617160</v>
      </c>
      <c r="B30" s="19" t="s">
        <v>80</v>
      </c>
      <c r="C30" s="7" t="s">
        <v>16</v>
      </c>
      <c r="D30" s="61">
        <v>100</v>
      </c>
      <c r="E30" s="8" t="s">
        <v>26</v>
      </c>
      <c r="F30" s="9">
        <v>0.9</v>
      </c>
      <c r="G30" s="10">
        <f t="shared" si="2"/>
        <v>90</v>
      </c>
      <c r="H30" s="8" t="s">
        <v>35</v>
      </c>
      <c r="I30" s="9">
        <v>0.8</v>
      </c>
      <c r="J30" s="10">
        <f t="shared" si="3"/>
        <v>80</v>
      </c>
      <c r="K30" s="20" t="s">
        <v>113</v>
      </c>
    </row>
    <row r="31" spans="1:11" ht="14.45" customHeight="1" x14ac:dyDescent="0.25">
      <c r="A31" s="21">
        <v>617161</v>
      </c>
      <c r="B31" s="19" t="s">
        <v>81</v>
      </c>
      <c r="C31" s="7" t="s">
        <v>16</v>
      </c>
      <c r="D31" s="61">
        <v>82</v>
      </c>
      <c r="E31" s="8" t="s">
        <v>25</v>
      </c>
      <c r="F31" s="9">
        <v>0.9</v>
      </c>
      <c r="G31" s="10">
        <f t="shared" si="2"/>
        <v>73.8</v>
      </c>
      <c r="H31" s="8" t="s">
        <v>36</v>
      </c>
      <c r="I31" s="9">
        <v>0.8</v>
      </c>
      <c r="J31" s="10">
        <f t="shared" si="3"/>
        <v>65.600000000000009</v>
      </c>
      <c r="K31" s="20" t="s">
        <v>113</v>
      </c>
    </row>
    <row r="32" spans="1:11" ht="14.45" customHeight="1" x14ac:dyDescent="0.25">
      <c r="A32" s="18">
        <v>617178</v>
      </c>
      <c r="B32" s="19" t="s">
        <v>82</v>
      </c>
      <c r="C32" s="7" t="s">
        <v>17</v>
      </c>
      <c r="D32" s="61">
        <v>110</v>
      </c>
      <c r="E32" s="8" t="s">
        <v>27</v>
      </c>
      <c r="F32" s="9">
        <v>0.9</v>
      </c>
      <c r="G32" s="10">
        <f t="shared" si="2"/>
        <v>99</v>
      </c>
      <c r="H32" s="8" t="s">
        <v>37</v>
      </c>
      <c r="I32" s="9">
        <v>0.8</v>
      </c>
      <c r="J32" s="10">
        <f t="shared" si="3"/>
        <v>88</v>
      </c>
      <c r="K32" s="20" t="s">
        <v>114</v>
      </c>
    </row>
    <row r="33" spans="1:11" ht="14.45" customHeight="1" x14ac:dyDescent="0.25">
      <c r="A33" s="18">
        <v>617179</v>
      </c>
      <c r="B33" s="19" t="s">
        <v>83</v>
      </c>
      <c r="C33" s="7" t="s">
        <v>17</v>
      </c>
      <c r="D33" s="61">
        <v>104</v>
      </c>
      <c r="E33" s="8" t="s">
        <v>27</v>
      </c>
      <c r="F33" s="9">
        <v>0.9</v>
      </c>
      <c r="G33" s="10">
        <f t="shared" si="2"/>
        <v>93.600000000000009</v>
      </c>
      <c r="H33" s="8" t="s">
        <v>37</v>
      </c>
      <c r="I33" s="9">
        <v>0.8</v>
      </c>
      <c r="J33" s="10">
        <f t="shared" si="3"/>
        <v>83.2</v>
      </c>
      <c r="K33" s="20" t="s">
        <v>114</v>
      </c>
    </row>
    <row r="34" spans="1:11" ht="14.45" customHeight="1" x14ac:dyDescent="0.25">
      <c r="A34" s="18">
        <v>617180</v>
      </c>
      <c r="B34" s="19" t="s">
        <v>84</v>
      </c>
      <c r="C34" s="7" t="s">
        <v>17</v>
      </c>
      <c r="D34" s="61">
        <v>107</v>
      </c>
      <c r="E34" s="8" t="s">
        <v>28</v>
      </c>
      <c r="F34" s="9">
        <v>0.9</v>
      </c>
      <c r="G34" s="10">
        <f t="shared" si="2"/>
        <v>96.3</v>
      </c>
      <c r="H34" s="8" t="s">
        <v>38</v>
      </c>
      <c r="I34" s="9">
        <v>0.8</v>
      </c>
      <c r="J34" s="10">
        <f t="shared" si="3"/>
        <v>85.600000000000009</v>
      </c>
      <c r="K34" s="20" t="s">
        <v>114</v>
      </c>
    </row>
    <row r="35" spans="1:11" ht="14.45" customHeight="1" x14ac:dyDescent="0.25">
      <c r="A35" s="18">
        <v>617210</v>
      </c>
      <c r="B35" s="19" t="s">
        <v>85</v>
      </c>
      <c r="C35" s="7" t="s">
        <v>16</v>
      </c>
      <c r="D35" s="61">
        <v>113</v>
      </c>
      <c r="E35" s="8" t="s">
        <v>29</v>
      </c>
      <c r="F35" s="9">
        <v>0.9</v>
      </c>
      <c r="G35" s="10">
        <f t="shared" si="2"/>
        <v>101.7</v>
      </c>
      <c r="H35" s="8" t="s">
        <v>38</v>
      </c>
      <c r="I35" s="9">
        <v>0.8</v>
      </c>
      <c r="J35" s="10">
        <f t="shared" si="3"/>
        <v>90.4</v>
      </c>
      <c r="K35" s="20" t="s">
        <v>115</v>
      </c>
    </row>
    <row r="36" spans="1:11" ht="14.45" customHeight="1" x14ac:dyDescent="0.25">
      <c r="A36" s="18">
        <v>617214</v>
      </c>
      <c r="B36" s="19" t="s">
        <v>86</v>
      </c>
      <c r="C36" s="7" t="s">
        <v>16</v>
      </c>
      <c r="D36" s="61">
        <v>112</v>
      </c>
      <c r="E36" s="8" t="s">
        <v>30</v>
      </c>
      <c r="F36" s="9">
        <v>0.9</v>
      </c>
      <c r="G36" s="10">
        <f t="shared" si="2"/>
        <v>100.8</v>
      </c>
      <c r="H36" s="8" t="s">
        <v>37</v>
      </c>
      <c r="I36" s="9">
        <v>0.8</v>
      </c>
      <c r="J36" s="10">
        <f t="shared" si="3"/>
        <v>89.600000000000009</v>
      </c>
      <c r="K36" s="20" t="s">
        <v>115</v>
      </c>
    </row>
    <row r="37" spans="1:11" ht="14.45" customHeight="1" thickBot="1" x14ac:dyDescent="0.3">
      <c r="A37" s="22">
        <v>617215</v>
      </c>
      <c r="B37" s="23" t="s">
        <v>87</v>
      </c>
      <c r="C37" s="24" t="s">
        <v>16</v>
      </c>
      <c r="D37" s="62">
        <v>112</v>
      </c>
      <c r="E37" s="25" t="s">
        <v>30</v>
      </c>
      <c r="F37" s="26">
        <v>0.9</v>
      </c>
      <c r="G37" s="27">
        <f t="shared" si="2"/>
        <v>100.8</v>
      </c>
      <c r="H37" s="25" t="s">
        <v>37</v>
      </c>
      <c r="I37" s="26">
        <v>0.8</v>
      </c>
      <c r="J37" s="27">
        <f t="shared" si="3"/>
        <v>89.600000000000009</v>
      </c>
      <c r="K37" s="28" t="s">
        <v>115</v>
      </c>
    </row>
    <row r="38" spans="1:11" ht="13.5" thickTop="1" x14ac:dyDescent="0.2">
      <c r="A38" s="31"/>
      <c r="B38" s="32"/>
      <c r="C38" s="33"/>
      <c r="D38" s="34"/>
      <c r="E38" s="35"/>
      <c r="F38" s="36"/>
      <c r="G38" s="31"/>
      <c r="H38" s="35"/>
      <c r="I38" s="36"/>
      <c r="J38" s="31"/>
      <c r="K38" s="33"/>
    </row>
    <row r="39" spans="1:11" ht="13.5" thickBot="1" x14ac:dyDescent="0.25">
      <c r="A39" s="31" t="s">
        <v>62</v>
      </c>
      <c r="B39" s="32"/>
      <c r="C39" s="33"/>
      <c r="D39" s="34"/>
      <c r="E39" s="63" t="s">
        <v>133</v>
      </c>
      <c r="F39" s="36"/>
      <c r="G39" s="37">
        <v>0.1</v>
      </c>
      <c r="H39" s="35"/>
      <c r="I39" s="36"/>
      <c r="J39" s="37">
        <v>0.2</v>
      </c>
      <c r="K39" s="33"/>
    </row>
    <row r="40" spans="1:11" ht="15.75" thickTop="1" x14ac:dyDescent="0.25">
      <c r="A40" s="11">
        <v>628055</v>
      </c>
      <c r="B40" s="12">
        <v>16</v>
      </c>
      <c r="C40" s="13" t="s">
        <v>14</v>
      </c>
      <c r="D40" s="60">
        <v>26</v>
      </c>
      <c r="E40" s="14" t="s">
        <v>18</v>
      </c>
      <c r="F40" s="15">
        <v>0.9</v>
      </c>
      <c r="G40" s="16">
        <f>SUM(F40*D40)</f>
        <v>23.400000000000002</v>
      </c>
      <c r="H40" s="14" t="s">
        <v>31</v>
      </c>
      <c r="I40" s="15">
        <v>0.8</v>
      </c>
      <c r="J40" s="16">
        <f>SUM(I40*D40)</f>
        <v>20.8</v>
      </c>
      <c r="K40" s="17" t="s">
        <v>108</v>
      </c>
    </row>
    <row r="41" spans="1:11" ht="15" x14ac:dyDescent="0.25">
      <c r="A41" s="18">
        <v>628065</v>
      </c>
      <c r="B41" s="19">
        <v>25</v>
      </c>
      <c r="C41" s="7" t="s">
        <v>14</v>
      </c>
      <c r="D41" s="61">
        <v>19</v>
      </c>
      <c r="E41" s="8" t="s">
        <v>39</v>
      </c>
      <c r="F41" s="9">
        <v>0.9</v>
      </c>
      <c r="G41" s="10">
        <f t="shared" ref="G41:G49" si="4">SUM(F41*D41)</f>
        <v>17.100000000000001</v>
      </c>
      <c r="H41" s="8" t="s">
        <v>40</v>
      </c>
      <c r="I41" s="9">
        <v>0.8</v>
      </c>
      <c r="J41" s="10">
        <f t="shared" ref="J41:J49" si="5">SUM(I41*D41)</f>
        <v>15.200000000000001</v>
      </c>
      <c r="K41" s="20" t="s">
        <v>116</v>
      </c>
    </row>
    <row r="42" spans="1:11" ht="15" x14ac:dyDescent="0.25">
      <c r="A42" s="18">
        <v>628080</v>
      </c>
      <c r="B42" s="19">
        <v>35</v>
      </c>
      <c r="C42" s="7" t="s">
        <v>14</v>
      </c>
      <c r="D42" s="61">
        <v>21</v>
      </c>
      <c r="E42" s="8" t="s">
        <v>24</v>
      </c>
      <c r="F42" s="9">
        <v>0.9</v>
      </c>
      <c r="G42" s="10">
        <f t="shared" si="4"/>
        <v>18.900000000000002</v>
      </c>
      <c r="H42" s="8" t="s">
        <v>32</v>
      </c>
      <c r="I42" s="9">
        <v>0.8</v>
      </c>
      <c r="J42" s="10">
        <f t="shared" si="5"/>
        <v>16.8</v>
      </c>
      <c r="K42" s="20" t="s">
        <v>117</v>
      </c>
    </row>
    <row r="43" spans="1:11" ht="15" x14ac:dyDescent="0.25">
      <c r="A43" s="18">
        <v>628095</v>
      </c>
      <c r="B43" s="19">
        <v>50</v>
      </c>
      <c r="C43" s="7" t="s">
        <v>15</v>
      </c>
      <c r="D43" s="61">
        <v>24</v>
      </c>
      <c r="E43" s="8" t="s">
        <v>22</v>
      </c>
      <c r="F43" s="9">
        <v>0.9</v>
      </c>
      <c r="G43" s="10">
        <f t="shared" si="4"/>
        <v>21.6</v>
      </c>
      <c r="H43" s="8" t="s">
        <v>35</v>
      </c>
      <c r="I43" s="9">
        <v>0.8</v>
      </c>
      <c r="J43" s="10">
        <f t="shared" si="5"/>
        <v>19.200000000000003</v>
      </c>
      <c r="K43" s="20" t="s">
        <v>111</v>
      </c>
    </row>
    <row r="44" spans="1:11" ht="15" x14ac:dyDescent="0.25">
      <c r="A44" s="18">
        <v>628110</v>
      </c>
      <c r="B44" s="19">
        <v>70</v>
      </c>
      <c r="C44" s="7" t="s">
        <v>14</v>
      </c>
      <c r="D44" s="61">
        <v>40</v>
      </c>
      <c r="E44" s="8" t="s">
        <v>24</v>
      </c>
      <c r="F44" s="9">
        <v>0.9</v>
      </c>
      <c r="G44" s="10">
        <f t="shared" si="4"/>
        <v>36</v>
      </c>
      <c r="H44" s="8" t="s">
        <v>32</v>
      </c>
      <c r="I44" s="9">
        <v>0.8</v>
      </c>
      <c r="J44" s="10">
        <f t="shared" si="5"/>
        <v>32</v>
      </c>
      <c r="K44" s="20" t="s">
        <v>112</v>
      </c>
    </row>
    <row r="45" spans="1:11" ht="15" x14ac:dyDescent="0.25">
      <c r="A45" s="18">
        <v>628130</v>
      </c>
      <c r="B45" s="19">
        <v>95</v>
      </c>
      <c r="C45" s="7" t="s">
        <v>14</v>
      </c>
      <c r="D45" s="61">
        <v>36</v>
      </c>
      <c r="E45" s="8" t="s">
        <v>24</v>
      </c>
      <c r="F45" s="9">
        <v>0.9</v>
      </c>
      <c r="G45" s="10">
        <f t="shared" si="4"/>
        <v>32.4</v>
      </c>
      <c r="H45" s="8" t="s">
        <v>32</v>
      </c>
      <c r="I45" s="9">
        <v>0.8</v>
      </c>
      <c r="J45" s="10">
        <f t="shared" si="5"/>
        <v>28.8</v>
      </c>
      <c r="K45" s="20" t="s">
        <v>112</v>
      </c>
    </row>
    <row r="46" spans="1:11" ht="15" x14ac:dyDescent="0.25">
      <c r="A46" s="18">
        <v>628145</v>
      </c>
      <c r="B46" s="19">
        <v>120</v>
      </c>
      <c r="C46" s="7" t="s">
        <v>16</v>
      </c>
      <c r="D46" s="61">
        <v>50</v>
      </c>
      <c r="E46" s="8" t="s">
        <v>26</v>
      </c>
      <c r="F46" s="9">
        <v>0.9</v>
      </c>
      <c r="G46" s="10">
        <f t="shared" si="4"/>
        <v>45</v>
      </c>
      <c r="H46" s="8" t="s">
        <v>35</v>
      </c>
      <c r="I46" s="9">
        <v>0.8</v>
      </c>
      <c r="J46" s="10">
        <f t="shared" si="5"/>
        <v>40</v>
      </c>
      <c r="K46" s="20" t="s">
        <v>113</v>
      </c>
    </row>
    <row r="47" spans="1:11" ht="15" x14ac:dyDescent="0.25">
      <c r="A47" s="18">
        <v>628160</v>
      </c>
      <c r="B47" s="19">
        <v>150</v>
      </c>
      <c r="C47" s="7" t="s">
        <v>16</v>
      </c>
      <c r="D47" s="61">
        <v>75</v>
      </c>
      <c r="E47" s="8" t="s">
        <v>26</v>
      </c>
      <c r="F47" s="9">
        <v>0.9</v>
      </c>
      <c r="G47" s="10">
        <f t="shared" si="4"/>
        <v>67.5</v>
      </c>
      <c r="H47" s="8" t="s">
        <v>35</v>
      </c>
      <c r="I47" s="9">
        <v>0.8</v>
      </c>
      <c r="J47" s="10">
        <f t="shared" si="5"/>
        <v>60</v>
      </c>
      <c r="K47" s="20" t="s">
        <v>113</v>
      </c>
    </row>
    <row r="48" spans="1:11" ht="15" x14ac:dyDescent="0.25">
      <c r="A48" s="18">
        <v>628180</v>
      </c>
      <c r="B48" s="19">
        <v>185</v>
      </c>
      <c r="C48" s="7" t="s">
        <v>17</v>
      </c>
      <c r="D48" s="61">
        <v>79</v>
      </c>
      <c r="E48" s="8" t="s">
        <v>28</v>
      </c>
      <c r="F48" s="9">
        <v>0.9</v>
      </c>
      <c r="G48" s="10">
        <f t="shared" si="4"/>
        <v>71.100000000000009</v>
      </c>
      <c r="H48" s="8" t="s">
        <v>38</v>
      </c>
      <c r="I48" s="9">
        <v>0.8</v>
      </c>
      <c r="J48" s="10">
        <f t="shared" si="5"/>
        <v>63.2</v>
      </c>
      <c r="K48" s="20" t="s">
        <v>114</v>
      </c>
    </row>
    <row r="49" spans="1:11" ht="15.75" thickBot="1" x14ac:dyDescent="0.3">
      <c r="A49" s="22">
        <v>628210</v>
      </c>
      <c r="B49" s="23">
        <v>240</v>
      </c>
      <c r="C49" s="24" t="s">
        <v>16</v>
      </c>
      <c r="D49" s="62">
        <v>74</v>
      </c>
      <c r="E49" s="25" t="s">
        <v>29</v>
      </c>
      <c r="F49" s="26">
        <v>0.9</v>
      </c>
      <c r="G49" s="27">
        <f t="shared" si="4"/>
        <v>66.600000000000009</v>
      </c>
      <c r="H49" s="25" t="s">
        <v>38</v>
      </c>
      <c r="I49" s="26">
        <v>0.8</v>
      </c>
      <c r="J49" s="27">
        <f t="shared" si="5"/>
        <v>59.2</v>
      </c>
      <c r="K49" s="28" t="s">
        <v>115</v>
      </c>
    </row>
    <row r="50" spans="1:11" ht="13.5" thickTop="1" x14ac:dyDescent="0.2">
      <c r="A50" s="31"/>
      <c r="B50" s="32"/>
      <c r="C50" s="33"/>
      <c r="D50" s="34"/>
      <c r="E50" s="35"/>
      <c r="F50" s="36"/>
      <c r="G50" s="31"/>
      <c r="H50" s="35"/>
      <c r="I50" s="36"/>
      <c r="J50" s="31"/>
      <c r="K50" s="33"/>
    </row>
    <row r="51" spans="1:11" ht="13.5" thickBot="1" x14ac:dyDescent="0.25">
      <c r="A51" s="31" t="s">
        <v>61</v>
      </c>
      <c r="B51" s="32"/>
      <c r="C51" s="33"/>
      <c r="D51" s="34"/>
      <c r="E51" s="63" t="s">
        <v>133</v>
      </c>
      <c r="F51" s="36"/>
      <c r="G51" s="37">
        <v>0.1</v>
      </c>
      <c r="H51" s="35"/>
      <c r="I51" s="36"/>
      <c r="J51" s="37">
        <v>0.2</v>
      </c>
      <c r="K51" s="33"/>
    </row>
    <row r="52" spans="1:11" ht="15.75" thickTop="1" x14ac:dyDescent="0.25">
      <c r="A52" s="11">
        <v>637518</v>
      </c>
      <c r="B52" s="29" t="s">
        <v>94</v>
      </c>
      <c r="C52" s="13" t="s">
        <v>14</v>
      </c>
      <c r="D52" s="60">
        <v>39</v>
      </c>
      <c r="E52" s="14" t="s">
        <v>41</v>
      </c>
      <c r="F52" s="15">
        <v>0.9</v>
      </c>
      <c r="G52" s="16">
        <f t="shared" ref="G52:G57" si="6">SUM(F52*D52)</f>
        <v>35.1</v>
      </c>
      <c r="H52" s="14" t="s">
        <v>44</v>
      </c>
      <c r="I52" s="15">
        <v>0.8</v>
      </c>
      <c r="J52" s="16">
        <f t="shared" ref="J52:J57" si="7">SUM(I52*D52)</f>
        <v>31.200000000000003</v>
      </c>
      <c r="K52" s="17" t="s">
        <v>118</v>
      </c>
    </row>
    <row r="53" spans="1:11" ht="15" x14ac:dyDescent="0.25">
      <c r="A53" s="18">
        <v>637528</v>
      </c>
      <c r="B53" s="6" t="s">
        <v>95</v>
      </c>
      <c r="C53" s="7" t="s">
        <v>14</v>
      </c>
      <c r="D53" s="61">
        <v>41</v>
      </c>
      <c r="E53" s="8" t="s">
        <v>42</v>
      </c>
      <c r="F53" s="9">
        <v>0.9</v>
      </c>
      <c r="G53" s="10">
        <f t="shared" si="6"/>
        <v>36.9</v>
      </c>
      <c r="H53" s="8" t="s">
        <v>45</v>
      </c>
      <c r="I53" s="9">
        <v>0.8</v>
      </c>
      <c r="J53" s="10">
        <f t="shared" si="7"/>
        <v>32.800000000000004</v>
      </c>
      <c r="K53" s="20" t="s">
        <v>118</v>
      </c>
    </row>
    <row r="54" spans="1:11" ht="15" x14ac:dyDescent="0.25">
      <c r="A54" s="18">
        <v>637540</v>
      </c>
      <c r="B54" s="6" t="s">
        <v>96</v>
      </c>
      <c r="C54" s="7" t="s">
        <v>14</v>
      </c>
      <c r="D54" s="61">
        <v>45</v>
      </c>
      <c r="E54" s="8" t="s">
        <v>24</v>
      </c>
      <c r="F54" s="9">
        <v>0.9</v>
      </c>
      <c r="G54" s="10">
        <f t="shared" si="6"/>
        <v>40.5</v>
      </c>
      <c r="H54" s="8" t="s">
        <v>32</v>
      </c>
      <c r="I54" s="9">
        <v>0.8</v>
      </c>
      <c r="J54" s="10">
        <f t="shared" si="7"/>
        <v>36</v>
      </c>
      <c r="K54" s="20" t="s">
        <v>119</v>
      </c>
    </row>
    <row r="55" spans="1:11" ht="15" x14ac:dyDescent="0.25">
      <c r="A55" s="18">
        <v>637554</v>
      </c>
      <c r="B55" s="6" t="s">
        <v>97</v>
      </c>
      <c r="C55" s="7" t="s">
        <v>14</v>
      </c>
      <c r="D55" s="61">
        <v>67</v>
      </c>
      <c r="E55" s="8" t="s">
        <v>24</v>
      </c>
      <c r="F55" s="9">
        <v>0.9</v>
      </c>
      <c r="G55" s="10">
        <f t="shared" si="6"/>
        <v>60.300000000000004</v>
      </c>
      <c r="H55" s="8" t="s">
        <v>32</v>
      </c>
      <c r="I55" s="9">
        <v>0.8</v>
      </c>
      <c r="J55" s="10">
        <f t="shared" si="7"/>
        <v>53.6</v>
      </c>
      <c r="K55" s="20" t="s">
        <v>120</v>
      </c>
    </row>
    <row r="56" spans="1:11" ht="15" x14ac:dyDescent="0.25">
      <c r="A56" s="18">
        <v>637574</v>
      </c>
      <c r="B56" s="6" t="s">
        <v>98</v>
      </c>
      <c r="C56" s="7" t="s">
        <v>14</v>
      </c>
      <c r="D56" s="61">
        <v>63</v>
      </c>
      <c r="E56" s="8" t="s">
        <v>43</v>
      </c>
      <c r="F56" s="9">
        <v>0.9</v>
      </c>
      <c r="G56" s="10">
        <f t="shared" si="6"/>
        <v>56.7</v>
      </c>
      <c r="H56" s="8" t="s">
        <v>46</v>
      </c>
      <c r="I56" s="9">
        <v>0.8</v>
      </c>
      <c r="J56" s="10">
        <f t="shared" si="7"/>
        <v>50.400000000000006</v>
      </c>
      <c r="K56" s="20" t="s">
        <v>121</v>
      </c>
    </row>
    <row r="57" spans="1:11" ht="15.75" thickBot="1" x14ac:dyDescent="0.3">
      <c r="A57" s="22">
        <v>637590</v>
      </c>
      <c r="B57" s="30" t="s">
        <v>99</v>
      </c>
      <c r="C57" s="24" t="s">
        <v>14</v>
      </c>
      <c r="D57" s="62">
        <v>86</v>
      </c>
      <c r="E57" s="25" t="s">
        <v>43</v>
      </c>
      <c r="F57" s="26">
        <v>0.9</v>
      </c>
      <c r="G57" s="27">
        <f t="shared" si="6"/>
        <v>77.400000000000006</v>
      </c>
      <c r="H57" s="25" t="s">
        <v>46</v>
      </c>
      <c r="I57" s="26">
        <v>0.8</v>
      </c>
      <c r="J57" s="27">
        <f t="shared" si="7"/>
        <v>68.8</v>
      </c>
      <c r="K57" s="28" t="s">
        <v>53</v>
      </c>
    </row>
    <row r="58" spans="1:11" ht="13.5" thickTop="1" x14ac:dyDescent="0.2">
      <c r="B58" s="50"/>
      <c r="D58" s="51"/>
      <c r="G58" s="4"/>
      <c r="J58" s="4"/>
      <c r="K58" s="2"/>
    </row>
    <row r="59" spans="1:11" ht="13.5" thickBot="1" x14ac:dyDescent="0.25">
      <c r="A59" s="31" t="s">
        <v>60</v>
      </c>
      <c r="B59" s="32"/>
      <c r="C59" s="33"/>
      <c r="D59" s="34"/>
      <c r="E59" s="63" t="s">
        <v>133</v>
      </c>
      <c r="F59" s="36"/>
      <c r="G59" s="37">
        <v>0.1</v>
      </c>
      <c r="H59" s="35"/>
      <c r="I59" s="36"/>
      <c r="J59" s="37">
        <v>0.2</v>
      </c>
      <c r="K59" s="33"/>
    </row>
    <row r="60" spans="1:11" ht="15.75" thickTop="1" x14ac:dyDescent="0.25">
      <c r="A60" s="11">
        <v>669101</v>
      </c>
      <c r="B60" s="29" t="s">
        <v>100</v>
      </c>
      <c r="C60" s="13" t="s">
        <v>47</v>
      </c>
      <c r="D60" s="60">
        <v>53</v>
      </c>
      <c r="E60" s="14" t="s">
        <v>49</v>
      </c>
      <c r="F60" s="15">
        <v>0.9</v>
      </c>
      <c r="G60" s="16">
        <f t="shared" ref="G60:G65" si="8">SUM(F60*D60)</f>
        <v>47.7</v>
      </c>
      <c r="H60" s="14" t="s">
        <v>51</v>
      </c>
      <c r="I60" s="15">
        <v>0.8</v>
      </c>
      <c r="J60" s="16">
        <f t="shared" ref="J60:J65" si="9">SUM(I60*D60)</f>
        <v>42.400000000000006</v>
      </c>
      <c r="K60" s="17">
        <v>130</v>
      </c>
    </row>
    <row r="61" spans="1:11" ht="15" x14ac:dyDescent="0.25">
      <c r="A61" s="18">
        <v>669102</v>
      </c>
      <c r="B61" s="6" t="s">
        <v>101</v>
      </c>
      <c r="C61" s="7" t="s">
        <v>48</v>
      </c>
      <c r="D61" s="61">
        <v>57</v>
      </c>
      <c r="E61" s="8" t="s">
        <v>50</v>
      </c>
      <c r="F61" s="9">
        <v>0.9</v>
      </c>
      <c r="G61" s="10">
        <f t="shared" si="8"/>
        <v>51.300000000000004</v>
      </c>
      <c r="H61" s="8" t="s">
        <v>52</v>
      </c>
      <c r="I61" s="9">
        <v>0.8</v>
      </c>
      <c r="J61" s="10">
        <f t="shared" si="9"/>
        <v>45.6</v>
      </c>
      <c r="K61" s="20">
        <v>90</v>
      </c>
    </row>
    <row r="62" spans="1:11" ht="15" x14ac:dyDescent="0.25">
      <c r="A62" s="18">
        <v>669105</v>
      </c>
      <c r="B62" s="6" t="s">
        <v>102</v>
      </c>
      <c r="C62" s="7" t="s">
        <v>14</v>
      </c>
      <c r="D62" s="61">
        <v>106</v>
      </c>
      <c r="E62" s="8" t="s">
        <v>24</v>
      </c>
      <c r="F62" s="9">
        <v>0.9</v>
      </c>
      <c r="G62" s="10">
        <f t="shared" si="8"/>
        <v>95.4</v>
      </c>
      <c r="H62" s="8" t="s">
        <v>32</v>
      </c>
      <c r="I62" s="9">
        <v>0.8</v>
      </c>
      <c r="J62" s="10">
        <f t="shared" si="9"/>
        <v>84.800000000000011</v>
      </c>
      <c r="K62" s="20" t="s">
        <v>131</v>
      </c>
    </row>
    <row r="63" spans="1:11" ht="15" x14ac:dyDescent="0.25">
      <c r="A63" s="18">
        <v>669107</v>
      </c>
      <c r="B63" s="6" t="s">
        <v>103</v>
      </c>
      <c r="C63" s="7" t="s">
        <v>14</v>
      </c>
      <c r="D63" s="61">
        <v>217</v>
      </c>
      <c r="E63" s="8" t="s">
        <v>24</v>
      </c>
      <c r="F63" s="9">
        <v>0.9</v>
      </c>
      <c r="G63" s="10">
        <f t="shared" si="8"/>
        <v>195.3</v>
      </c>
      <c r="H63" s="8" t="s">
        <v>32</v>
      </c>
      <c r="I63" s="9">
        <v>0.8</v>
      </c>
      <c r="J63" s="10">
        <f t="shared" si="9"/>
        <v>173.60000000000002</v>
      </c>
      <c r="K63" s="20" t="s">
        <v>53</v>
      </c>
    </row>
    <row r="64" spans="1:11" ht="15" x14ac:dyDescent="0.25">
      <c r="A64" s="18">
        <v>669109</v>
      </c>
      <c r="B64" s="6" t="s">
        <v>104</v>
      </c>
      <c r="C64" s="7" t="s">
        <v>14</v>
      </c>
      <c r="D64" s="61">
        <v>277</v>
      </c>
      <c r="E64" s="8" t="s">
        <v>24</v>
      </c>
      <c r="F64" s="9">
        <v>0.9</v>
      </c>
      <c r="G64" s="10">
        <f t="shared" si="8"/>
        <v>249.3</v>
      </c>
      <c r="H64" s="8" t="s">
        <v>32</v>
      </c>
      <c r="I64" s="9">
        <v>0.8</v>
      </c>
      <c r="J64" s="10">
        <f t="shared" si="9"/>
        <v>221.60000000000002</v>
      </c>
      <c r="K64" s="20" t="s">
        <v>53</v>
      </c>
    </row>
    <row r="65" spans="1:11" ht="15.75" thickBot="1" x14ac:dyDescent="0.3">
      <c r="A65" s="22">
        <v>669112</v>
      </c>
      <c r="B65" s="30" t="s">
        <v>105</v>
      </c>
      <c r="C65" s="24" t="s">
        <v>14</v>
      </c>
      <c r="D65" s="62">
        <v>687</v>
      </c>
      <c r="E65" s="25" t="s">
        <v>24</v>
      </c>
      <c r="F65" s="26">
        <v>0.9</v>
      </c>
      <c r="G65" s="27">
        <f t="shared" si="8"/>
        <v>618.30000000000007</v>
      </c>
      <c r="H65" s="25" t="s">
        <v>32</v>
      </c>
      <c r="I65" s="26">
        <v>0.8</v>
      </c>
      <c r="J65" s="27">
        <f t="shared" si="9"/>
        <v>549.6</v>
      </c>
      <c r="K65" s="28" t="s">
        <v>53</v>
      </c>
    </row>
    <row r="66" spans="1:11" ht="13.5" thickTop="1" x14ac:dyDescent="0.2">
      <c r="K66" s="2"/>
    </row>
    <row r="67" spans="1:11" ht="13.5" thickBot="1" x14ac:dyDescent="0.25">
      <c r="A67" s="31" t="s">
        <v>122</v>
      </c>
      <c r="B67" s="32"/>
      <c r="C67" s="33"/>
      <c r="D67" s="34"/>
      <c r="E67" s="63" t="s">
        <v>133</v>
      </c>
      <c r="F67" s="36"/>
      <c r="G67" s="37">
        <v>0.1</v>
      </c>
      <c r="H67" s="35"/>
      <c r="I67" s="36"/>
      <c r="J67" s="37">
        <v>0.2</v>
      </c>
      <c r="K67" s="33"/>
    </row>
    <row r="68" spans="1:11" ht="15.75" thickTop="1" x14ac:dyDescent="0.25">
      <c r="A68" s="11">
        <v>669201</v>
      </c>
      <c r="B68" s="46" t="s">
        <v>126</v>
      </c>
      <c r="C68" s="13" t="s">
        <v>123</v>
      </c>
      <c r="D68" s="60">
        <v>193</v>
      </c>
      <c r="E68" s="14" t="s">
        <v>124</v>
      </c>
      <c r="F68" s="15">
        <v>0.9</v>
      </c>
      <c r="G68" s="16">
        <f>SUM(F68*D68)</f>
        <v>173.70000000000002</v>
      </c>
      <c r="H68" s="14" t="s">
        <v>125</v>
      </c>
      <c r="I68" s="15">
        <v>0.8</v>
      </c>
      <c r="J68" s="16">
        <f>SUM(I68*D68)</f>
        <v>154.4</v>
      </c>
      <c r="K68" s="17" t="s">
        <v>53</v>
      </c>
    </row>
    <row r="69" spans="1:11" ht="15" x14ac:dyDescent="0.25">
      <c r="A69" s="18">
        <v>669202</v>
      </c>
      <c r="B69" s="47" t="s">
        <v>127</v>
      </c>
      <c r="C69" s="7" t="s">
        <v>123</v>
      </c>
      <c r="D69" s="61">
        <v>237</v>
      </c>
      <c r="E69" s="8" t="s">
        <v>124</v>
      </c>
      <c r="F69" s="9">
        <v>0.9</v>
      </c>
      <c r="G69" s="10">
        <f>SUM(F69*D69)</f>
        <v>213.3</v>
      </c>
      <c r="H69" s="8" t="s">
        <v>125</v>
      </c>
      <c r="I69" s="9">
        <v>0.8</v>
      </c>
      <c r="J69" s="10">
        <f>SUM(I69*D69)</f>
        <v>189.60000000000002</v>
      </c>
      <c r="K69" s="20" t="s">
        <v>53</v>
      </c>
    </row>
    <row r="70" spans="1:11" ht="15" x14ac:dyDescent="0.25">
      <c r="A70" s="18">
        <v>669203</v>
      </c>
      <c r="B70" s="47" t="s">
        <v>128</v>
      </c>
      <c r="C70" s="7" t="s">
        <v>123</v>
      </c>
      <c r="D70" s="61">
        <v>327</v>
      </c>
      <c r="E70" s="8" t="s">
        <v>124</v>
      </c>
      <c r="F70" s="9">
        <v>0.9</v>
      </c>
      <c r="G70" s="10">
        <f>SUM(F70*D70)</f>
        <v>294.3</v>
      </c>
      <c r="H70" s="8" t="s">
        <v>125</v>
      </c>
      <c r="I70" s="9">
        <v>0.8</v>
      </c>
      <c r="J70" s="10">
        <f>SUM(I70*D70)</f>
        <v>261.60000000000002</v>
      </c>
      <c r="K70" s="20" t="s">
        <v>53</v>
      </c>
    </row>
    <row r="71" spans="1:11" ht="15" x14ac:dyDescent="0.25">
      <c r="A71" s="18">
        <v>669204</v>
      </c>
      <c r="B71" s="47" t="s">
        <v>129</v>
      </c>
      <c r="C71" s="7" t="s">
        <v>123</v>
      </c>
      <c r="D71" s="61">
        <v>365</v>
      </c>
      <c r="E71" s="8" t="s">
        <v>124</v>
      </c>
      <c r="F71" s="9">
        <v>0.9</v>
      </c>
      <c r="G71" s="10">
        <f>SUM(F71*D71)</f>
        <v>328.5</v>
      </c>
      <c r="H71" s="8" t="s">
        <v>125</v>
      </c>
      <c r="I71" s="9">
        <v>0.8</v>
      </c>
      <c r="J71" s="10">
        <f>SUM(I71*D71)</f>
        <v>292</v>
      </c>
      <c r="K71" s="20" t="s">
        <v>53</v>
      </c>
    </row>
    <row r="72" spans="1:11" ht="15.75" thickBot="1" x14ac:dyDescent="0.3">
      <c r="A72" s="22">
        <v>669205</v>
      </c>
      <c r="B72" s="49" t="s">
        <v>132</v>
      </c>
      <c r="C72" s="24" t="s">
        <v>123</v>
      </c>
      <c r="D72" s="62">
        <v>411</v>
      </c>
      <c r="E72" s="25" t="s">
        <v>124</v>
      </c>
      <c r="F72" s="26">
        <v>0.9</v>
      </c>
      <c r="G72" s="27">
        <f>SUM(F72*D72)</f>
        <v>369.90000000000003</v>
      </c>
      <c r="H72" s="25" t="s">
        <v>125</v>
      </c>
      <c r="I72" s="26"/>
      <c r="J72" s="27">
        <f>SUM(0.8*D72)</f>
        <v>328.8</v>
      </c>
      <c r="K72" s="28" t="s">
        <v>53</v>
      </c>
    </row>
    <row r="73" spans="1:11" ht="13.5" thickTop="1" x14ac:dyDescent="0.2">
      <c r="A73" s="69" t="s">
        <v>139</v>
      </c>
      <c r="B73" s="69"/>
      <c r="C73" s="69"/>
      <c r="D73" s="69"/>
      <c r="E73" s="35"/>
      <c r="F73" s="36"/>
      <c r="G73" s="31"/>
      <c r="H73" s="35"/>
      <c r="I73" s="36"/>
      <c r="J73" s="31"/>
      <c r="K73" s="35"/>
    </row>
    <row r="74" spans="1:11" x14ac:dyDescent="0.2">
      <c r="A74" s="70"/>
      <c r="B74" s="70"/>
      <c r="C74" s="70"/>
      <c r="D74" s="70"/>
      <c r="E74" s="35"/>
      <c r="F74" s="36"/>
      <c r="G74" s="31"/>
      <c r="H74" s="35"/>
      <c r="I74" s="36"/>
      <c r="J74" s="31"/>
      <c r="K74" s="35"/>
    </row>
    <row r="75" spans="1:11" x14ac:dyDescent="0.2">
      <c r="A75" s="66"/>
      <c r="B75" s="67" t="s">
        <v>135</v>
      </c>
      <c r="F75" s="36"/>
      <c r="G75" s="31"/>
      <c r="H75" s="35"/>
      <c r="I75" s="36"/>
      <c r="J75" s="31"/>
      <c r="K75" s="35"/>
    </row>
    <row r="76" spans="1:11" x14ac:dyDescent="0.2">
      <c r="A76" s="66"/>
      <c r="B76" s="68" t="s">
        <v>136</v>
      </c>
    </row>
    <row r="77" spans="1:11" x14ac:dyDescent="0.2">
      <c r="A77" s="66"/>
    </row>
    <row r="78" spans="1:11" x14ac:dyDescent="0.2">
      <c r="A78" s="66"/>
      <c r="B78" s="68" t="s">
        <v>137</v>
      </c>
    </row>
    <row r="79" spans="1:11" x14ac:dyDescent="0.2">
      <c r="A79" s="1" t="s">
        <v>138</v>
      </c>
    </row>
  </sheetData>
  <customSheetViews>
    <customSheetView guid="{94BB1821-483B-11D9-9EA8-00E01891C411}" hiddenColumns="1" showRuler="0" topLeftCell="A10">
      <selection activeCell="G15" sqref="G15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horizontalDpi="180" verticalDpi="180" r:id="rId1"/>
      <headerFooter alignWithMargins="0"/>
    </customSheetView>
  </customSheetViews>
  <mergeCells count="2">
    <mergeCell ref="A1:J1"/>
    <mergeCell ref="A73:D7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Elektroinstalační materiál</vt:lpstr>
      <vt:lpstr>'Elektroinstalační materiál'!Názvy_tisku</vt:lpstr>
    </vt:vector>
  </TitlesOfParts>
  <Company>ELBA Čechy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Svobodová</dc:creator>
  <cp:lastModifiedBy>Radim Štefan</cp:lastModifiedBy>
  <cp:lastPrinted>2022-02-15T12:58:26Z</cp:lastPrinted>
  <dcterms:created xsi:type="dcterms:W3CDTF">1999-03-02T06:49:23Z</dcterms:created>
  <dcterms:modified xsi:type="dcterms:W3CDTF">2023-01-04T13:00:04Z</dcterms:modified>
</cp:coreProperties>
</file>